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питание 25 26\"/>
    </mc:Choice>
  </mc:AlternateContent>
  <bookViews>
    <workbookView xWindow="0" yWindow="0" windowWidth="24000" windowHeight="9615" activeTab="1"/>
  </bookViews>
  <sheets>
    <sheet name="05" sheetId="6" r:id="rId1"/>
    <sheet name="05 овз" sheetId="7" r:id="rId2"/>
  </sheets>
  <calcPr calcId="977461" refMode="R1C1"/>
</workbook>
</file>

<file path=xl/calcChain.xml><?xml version="1.0" encoding="utf-8"?>
<calcChain xmlns="http://schemas.openxmlformats.org/spreadsheetml/2006/main">
  <c r="G19" i="7" l="1"/>
  <c r="G18" i="7"/>
  <c r="G15" i="7"/>
  <c r="G23" i="7"/>
  <c r="G14" i="7"/>
  <c r="G10" i="7"/>
  <c r="O10" i="6"/>
  <c r="O7" i="6"/>
  <c r="O20" i="6"/>
  <c r="O26" i="6"/>
  <c r="G23" i="6"/>
  <c r="G22" i="6"/>
  <c r="G19" i="6"/>
  <c r="G18" i="6"/>
  <c r="D23" i="7"/>
  <c r="E23" i="7"/>
  <c r="F23" i="7"/>
  <c r="H23" i="7"/>
  <c r="C23" i="7"/>
  <c r="G12" i="7"/>
  <c r="O16" i="6"/>
  <c r="G24" i="6"/>
  <c r="G26" i="6"/>
  <c r="G16" i="6"/>
  <c r="C12" i="7"/>
  <c r="C25" i="7"/>
  <c r="D12" i="7"/>
  <c r="E12" i="7"/>
  <c r="E25" i="7"/>
  <c r="F12" i="7"/>
  <c r="K26" i="6"/>
  <c r="L26" i="6"/>
  <c r="M26" i="6"/>
  <c r="N26" i="6"/>
  <c r="K16" i="6"/>
  <c r="L16" i="6"/>
  <c r="M16" i="6"/>
  <c r="N16" i="6"/>
  <c r="C26" i="6"/>
  <c r="D26" i="6"/>
  <c r="E26" i="6"/>
  <c r="F26" i="6"/>
  <c r="C16" i="6"/>
  <c r="D16" i="6"/>
  <c r="E16" i="6"/>
  <c r="F16" i="6"/>
  <c r="P26" i="6"/>
  <c r="P16" i="6"/>
  <c r="H12" i="7"/>
  <c r="H25" i="7"/>
  <c r="H26" i="6"/>
  <c r="H16" i="6"/>
  <c r="G25" i="7"/>
  <c r="F25" i="7"/>
  <c r="D25" i="7"/>
</calcChain>
</file>

<file path=xl/sharedStrings.xml><?xml version="1.0" encoding="utf-8"?>
<sst xmlns="http://schemas.openxmlformats.org/spreadsheetml/2006/main" count="84" uniqueCount="41">
  <si>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</si>
  <si>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</si>
  <si>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</si>
  <si>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</si>
  <si>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</si>
  <si>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</si>
  <si>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</si>
  <si>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</si>
  <si>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</si>
  <si>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</si>
  <si>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</si>
  <si>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</si>
  <si>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</si>
  <si>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</si>
  <si>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</si>
  <si>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</si>
  <si>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</si>
  <si>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</si>
  <si>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</si>
  <si>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</si>
  <si>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</si>
  <si>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</si>
  <si>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</si>
  <si>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</si>
  <si>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</si>
  <si>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Завтрак (ОВЗ)</t>
  </si>
  <si>
    <t>Рис припущенный</t>
  </si>
  <si>
    <t>04/с.246</t>
  </si>
  <si>
    <t>Кофейный напиток</t>
  </si>
  <si>
    <t xml:space="preserve">Щи со сметаной </t>
  </si>
  <si>
    <t>Напиток из шиповника</t>
  </si>
  <si>
    <t>Меню на 04 сентября 2025г.</t>
  </si>
  <si>
    <t>Салат витаминный</t>
  </si>
  <si>
    <t>Котлета рыбная</t>
  </si>
  <si>
    <t>97/04</t>
  </si>
  <si>
    <t xml:space="preserve">Сыр порционный </t>
  </si>
  <si>
    <t>т.4стр149</t>
  </si>
  <si>
    <t>Каша молочная рисовая</t>
  </si>
  <si>
    <t>692/04</t>
  </si>
  <si>
    <t>Каша молочная рисовая сл/м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</si>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</sst>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0" fillId="4" borderId="0" xfId="0" applyFill="1"/>
    <xf numFmtId="0" fontId="4" fillId="4" borderId="5" xfId="0" applyFont="1" applyFill="1" applyBorder="1" applyAlignment="1">
      <alignment horizontal="center" vertical="center"/>
    </xf>
    <xf numFmtId="0" fontId="0" fillId="4" borderId="4" xfId="0" applyFill="1" applyBorder="1"/>
    <xf numFmtId="0" fontId="3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" fontId="4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right"/>
    </xf>
    <xf numFmtId="1" fontId="3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2" fillId="4" borderId="6" xfId="0" applyFont="1" applyFill="1" applyBorder="1" applyAlignment="1"/>
    <xf numFmtId="0" fontId="1" fillId="4" borderId="8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1" fillId="4" borderId="11" xfId="0" applyFont="1" applyFill="1" applyBorder="1"/>
    <xf numFmtId="2" fontId="2" fillId="4" borderId="9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right"/>
    </xf>
    <xf numFmtId="0" fontId="3" fillId="4" borderId="8" xfId="0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0" fontId="2" fillId="4" borderId="10" xfId="0" applyFont="1" applyFill="1" applyBorder="1" applyAlignment="1"/>
    <xf numFmtId="0" fontId="1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18" xfId="0" applyFont="1" applyFill="1" applyBorder="1"/>
    <xf numFmtId="0" fontId="5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88" fontId="5" fillId="2" borderId="7" xfId="0" applyNumberFormat="1" applyFont="1" applyFill="1" applyBorder="1" applyAlignment="1">
      <alignment horizontal="center"/>
    </xf>
    <xf numFmtId="188" fontId="5" fillId="2" borderId="7" xfId="0" applyNumberFormat="1" applyFont="1" applyFill="1" applyBorder="1" applyAlignment="1">
      <alignment horizontal="left" indent="1"/>
    </xf>
    <xf numFmtId="0" fontId="5" fillId="3" borderId="19" xfId="0" applyFont="1" applyFill="1" applyBorder="1" applyAlignment="1">
      <alignment horizontal="center"/>
    </xf>
    <xf numFmtId="0" fontId="5" fillId="4" borderId="7" xfId="0" applyFont="1" applyFill="1" applyBorder="1"/>
    <xf numFmtId="1" fontId="5" fillId="0" borderId="7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3" fillId="0" borderId="10" xfId="0" applyFont="1" applyBorder="1" applyAlignment="1">
      <alignment horizontal="center"/>
    </xf>
    <xf numFmtId="188" fontId="3" fillId="2" borderId="7" xfId="0" applyNumberFormat="1" applyFont="1" applyFill="1" applyBorder="1" applyAlignment="1">
      <alignment horizontal="center"/>
    </xf>
    <xf numFmtId="188" fontId="3" fillId="2" borderId="7" xfId="0" applyNumberFormat="1" applyFont="1" applyFill="1" applyBorder="1" applyAlignment="1">
      <alignment horizontal="left" inden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75" workbookViewId="0">
      <selection activeCell="C32" sqref="C32"/>
    </sheetView>
  </sheetViews>
  <sheetFormatPr defaultRowHeight="15.75" x14ac:dyDescent="0.2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6.4257812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71"/>
      <c r="L1" s="71"/>
      <c r="M1" s="71"/>
      <c r="N1" s="71"/>
      <c r="O1" s="71"/>
      <c r="P1" s="71"/>
    </row>
    <row r="2" spans="1:16" x14ac:dyDescent="0.25">
      <c r="K2" s="71" t="s">
        <v>10</v>
      </c>
      <c r="L2" s="71"/>
      <c r="M2" s="71"/>
      <c r="N2" s="71"/>
      <c r="O2" s="71"/>
      <c r="P2" s="71"/>
    </row>
    <row r="3" spans="1:16" x14ac:dyDescent="0.25">
      <c r="K3" s="73" t="s">
        <v>2</v>
      </c>
      <c r="L3" s="73"/>
      <c r="M3" s="73"/>
      <c r="N3" s="73"/>
      <c r="O3" s="73"/>
      <c r="P3" s="73"/>
    </row>
    <row r="4" spans="1:16" ht="16.5" thickBot="1" x14ac:dyDescent="0.3">
      <c r="C4" s="72" t="s">
        <v>31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 x14ac:dyDescent="0.25">
      <c r="A5" s="15" t="s">
        <v>16</v>
      </c>
      <c r="B5" s="34" t="s">
        <v>0</v>
      </c>
      <c r="C5" s="34" t="s">
        <v>8</v>
      </c>
      <c r="D5" s="35" t="s">
        <v>12</v>
      </c>
      <c r="E5" s="35" t="s">
        <v>13</v>
      </c>
      <c r="F5" s="35" t="s">
        <v>14</v>
      </c>
      <c r="G5" s="36" t="s">
        <v>1</v>
      </c>
      <c r="H5" s="37" t="s">
        <v>9</v>
      </c>
      <c r="I5" s="15" t="s">
        <v>16</v>
      </c>
      <c r="J5" s="34" t="s">
        <v>0</v>
      </c>
      <c r="K5" s="34" t="s">
        <v>8</v>
      </c>
      <c r="L5" s="35" t="s">
        <v>12</v>
      </c>
      <c r="M5" s="35" t="s">
        <v>13</v>
      </c>
      <c r="N5" s="35" t="s">
        <v>14</v>
      </c>
      <c r="O5" s="36" t="s">
        <v>1</v>
      </c>
      <c r="P5" s="37" t="s">
        <v>9</v>
      </c>
    </row>
    <row r="6" spans="1:16" x14ac:dyDescent="0.25">
      <c r="A6" s="76" t="s">
        <v>22</v>
      </c>
      <c r="B6" s="77"/>
      <c r="C6" s="77"/>
      <c r="D6" s="77"/>
      <c r="E6" s="77"/>
      <c r="F6" s="77"/>
      <c r="G6" s="77"/>
      <c r="H6" s="78"/>
      <c r="I6" s="76" t="s">
        <v>18</v>
      </c>
      <c r="J6" s="77"/>
      <c r="K6" s="77"/>
      <c r="L6" s="77"/>
      <c r="M6" s="77"/>
      <c r="N6" s="77"/>
      <c r="O6" s="77"/>
      <c r="P6" s="79"/>
    </row>
    <row r="7" spans="1:16" ht="18.75" x14ac:dyDescent="0.3">
      <c r="A7" s="55" t="s">
        <v>34</v>
      </c>
      <c r="B7" s="56" t="s">
        <v>35</v>
      </c>
      <c r="C7" s="60">
        <v>60</v>
      </c>
      <c r="D7" s="61">
        <v>16.079999999999998</v>
      </c>
      <c r="E7" s="61">
        <v>16.38</v>
      </c>
      <c r="F7" s="61"/>
      <c r="G7" s="61">
        <v>216</v>
      </c>
      <c r="H7" s="62">
        <v>68</v>
      </c>
      <c r="I7" s="49">
        <v>40</v>
      </c>
      <c r="J7" s="50" t="s">
        <v>32</v>
      </c>
      <c r="K7" s="51">
        <v>80</v>
      </c>
      <c r="L7" s="61">
        <v>1.36</v>
      </c>
      <c r="M7" s="61">
        <v>8.07</v>
      </c>
      <c r="N7" s="61">
        <v>8.0120000000000005</v>
      </c>
      <c r="O7" s="61">
        <f>(N7*4)+(M7*9)+(L7*4)</f>
        <v>110.11799999999999</v>
      </c>
      <c r="P7" s="63">
        <v>18</v>
      </c>
    </row>
    <row r="8" spans="1:16" ht="18.75" x14ac:dyDescent="0.3">
      <c r="A8" s="55" t="s">
        <v>36</v>
      </c>
      <c r="B8" s="56" t="s">
        <v>37</v>
      </c>
      <c r="C8" s="51">
        <v>205</v>
      </c>
      <c r="D8" s="61">
        <v>6.21</v>
      </c>
      <c r="E8" s="61">
        <v>7.3</v>
      </c>
      <c r="F8" s="61">
        <v>48.99</v>
      </c>
      <c r="G8" s="61">
        <v>274.88</v>
      </c>
      <c r="H8" s="63">
        <v>22</v>
      </c>
      <c r="I8" s="55">
        <v>388</v>
      </c>
      <c r="J8" s="56" t="s">
        <v>33</v>
      </c>
      <c r="K8" s="51">
        <v>100</v>
      </c>
      <c r="L8" s="66">
        <v>12.19</v>
      </c>
      <c r="M8" s="66">
        <v>7.34</v>
      </c>
      <c r="N8" s="66">
        <v>16</v>
      </c>
      <c r="O8" s="66">
        <v>178.82</v>
      </c>
      <c r="P8" s="21">
        <v>59</v>
      </c>
    </row>
    <row r="9" spans="1:16" ht="18.75" x14ac:dyDescent="0.3">
      <c r="A9" s="49" t="s">
        <v>38</v>
      </c>
      <c r="B9" s="50" t="s">
        <v>28</v>
      </c>
      <c r="C9" s="51">
        <v>200</v>
      </c>
      <c r="D9" s="64">
        <v>2.29</v>
      </c>
      <c r="E9" s="64">
        <v>1.5</v>
      </c>
      <c r="F9" s="64">
        <v>25.52</v>
      </c>
      <c r="G9" s="64">
        <v>134.76</v>
      </c>
      <c r="H9" s="21">
        <v>15</v>
      </c>
      <c r="I9" s="49">
        <v>512</v>
      </c>
      <c r="J9" s="50" t="s">
        <v>26</v>
      </c>
      <c r="K9" s="51">
        <v>180</v>
      </c>
      <c r="L9" s="64">
        <v>4.45</v>
      </c>
      <c r="M9" s="64">
        <v>5.51</v>
      </c>
      <c r="N9" s="64">
        <v>48.74</v>
      </c>
      <c r="O9" s="64">
        <v>250.61</v>
      </c>
      <c r="P9" s="21">
        <v>17</v>
      </c>
    </row>
    <row r="10" spans="1:16" ht="18.75" x14ac:dyDescent="0.3">
      <c r="A10" s="49"/>
      <c r="B10" s="50" t="s">
        <v>5</v>
      </c>
      <c r="C10" s="51">
        <v>31</v>
      </c>
      <c r="D10" s="61">
        <v>2.36</v>
      </c>
      <c r="E10" s="61">
        <v>0.28000000000000003</v>
      </c>
      <c r="F10" s="61">
        <v>15.41</v>
      </c>
      <c r="G10" s="61">
        <v>70.06</v>
      </c>
      <c r="H10" s="65">
        <v>3</v>
      </c>
      <c r="I10" s="49">
        <v>705</v>
      </c>
      <c r="J10" s="67" t="s">
        <v>30</v>
      </c>
      <c r="K10" s="51">
        <v>200</v>
      </c>
      <c r="L10" s="61">
        <v>0.5</v>
      </c>
      <c r="M10" s="61">
        <v>0.5</v>
      </c>
      <c r="N10" s="61">
        <v>20</v>
      </c>
      <c r="O10" s="61">
        <f>(N10*4)+(M10*9)+(L10*4)</f>
        <v>86.5</v>
      </c>
      <c r="P10" s="21">
        <v>14</v>
      </c>
    </row>
    <row r="11" spans="1:16" ht="18.75" x14ac:dyDescent="0.3">
      <c r="A11" s="49"/>
      <c r="B11" s="56" t="s">
        <v>6</v>
      </c>
      <c r="C11" s="51">
        <v>25</v>
      </c>
      <c r="D11" s="61">
        <v>1.38</v>
      </c>
      <c r="E11" s="61">
        <v>0.25</v>
      </c>
      <c r="F11" s="61">
        <v>8.02</v>
      </c>
      <c r="G11" s="61">
        <v>47.5</v>
      </c>
      <c r="H11" s="21">
        <v>3</v>
      </c>
      <c r="I11" s="49"/>
      <c r="J11" s="50" t="s">
        <v>5</v>
      </c>
      <c r="K11" s="51">
        <v>31</v>
      </c>
      <c r="L11" s="61">
        <v>2.2999999999999998</v>
      </c>
      <c r="M11" s="61">
        <v>0.2</v>
      </c>
      <c r="N11" s="61">
        <v>15</v>
      </c>
      <c r="O11" s="61">
        <v>71</v>
      </c>
      <c r="P11" s="21">
        <v>2</v>
      </c>
    </row>
    <row r="12" spans="1:16" ht="18.75" x14ac:dyDescent="0.3">
      <c r="A12" s="49"/>
      <c r="B12" s="50"/>
      <c r="C12" s="51"/>
      <c r="D12" s="51"/>
      <c r="E12" s="51"/>
      <c r="F12" s="51"/>
      <c r="G12" s="51"/>
      <c r="H12" s="51"/>
      <c r="I12" s="17"/>
      <c r="J12" s="19"/>
      <c r="K12" s="21"/>
      <c r="L12" s="43"/>
      <c r="M12" s="43"/>
      <c r="N12" s="43"/>
      <c r="O12" s="43"/>
      <c r="P12" s="28"/>
    </row>
    <row r="13" spans="1:16" x14ac:dyDescent="0.25">
      <c r="A13" s="17"/>
      <c r="B13" s="19"/>
      <c r="C13" s="21"/>
      <c r="D13" s="43"/>
      <c r="E13" s="43"/>
      <c r="F13" s="43"/>
      <c r="G13" s="43"/>
      <c r="H13" s="28"/>
      <c r="I13" s="31"/>
      <c r="J13" s="19"/>
      <c r="K13" s="21"/>
      <c r="L13" s="43"/>
      <c r="M13" s="43"/>
      <c r="N13" s="43"/>
      <c r="O13" s="43"/>
      <c r="P13" s="28"/>
    </row>
    <row r="14" spans="1:16" x14ac:dyDescent="0.25">
      <c r="A14" s="29"/>
      <c r="B14" s="20"/>
      <c r="C14" s="23"/>
      <c r="D14" s="22"/>
      <c r="E14" s="22"/>
      <c r="F14" s="22"/>
      <c r="G14" s="24"/>
      <c r="H14" s="30"/>
      <c r="I14" s="29"/>
      <c r="J14" s="20"/>
      <c r="K14" s="23"/>
      <c r="L14" s="22"/>
      <c r="M14" s="22"/>
      <c r="N14" s="22"/>
      <c r="O14" s="24"/>
      <c r="P14" s="30"/>
    </row>
    <row r="15" spans="1:16" x14ac:dyDescent="0.25">
      <c r="A15" s="29"/>
      <c r="B15" s="20"/>
      <c r="C15" s="23"/>
      <c r="D15" s="22"/>
      <c r="E15" s="22"/>
      <c r="F15" s="22"/>
      <c r="G15" s="24"/>
      <c r="H15" s="30"/>
      <c r="I15" s="29"/>
      <c r="J15" s="20"/>
      <c r="K15" s="23"/>
      <c r="L15" s="22"/>
      <c r="M15" s="22"/>
      <c r="N15" s="22"/>
      <c r="O15" s="24"/>
      <c r="P15" s="30"/>
    </row>
    <row r="16" spans="1:16" ht="16.5" thickBot="1" x14ac:dyDescent="0.3">
      <c r="A16" s="13"/>
      <c r="B16" s="25" t="s">
        <v>7</v>
      </c>
      <c r="C16" s="26">
        <f t="shared" ref="C16:H16" si="0">SUM(C7:C15)</f>
        <v>521</v>
      </c>
      <c r="D16" s="26">
        <f t="shared" si="0"/>
        <v>28.319999999999997</v>
      </c>
      <c r="E16" s="26">
        <f t="shared" si="0"/>
        <v>25.71</v>
      </c>
      <c r="F16" s="26">
        <f t="shared" si="0"/>
        <v>97.94</v>
      </c>
      <c r="G16" s="26">
        <f t="shared" si="0"/>
        <v>743.2</v>
      </c>
      <c r="H16" s="27">
        <f t="shared" si="0"/>
        <v>111</v>
      </c>
      <c r="I16" s="13"/>
      <c r="J16" s="25" t="s">
        <v>7</v>
      </c>
      <c r="K16" s="26">
        <f t="shared" ref="K16:P16" si="1">SUM(K7:K15)</f>
        <v>591</v>
      </c>
      <c r="L16" s="26">
        <f t="shared" si="1"/>
        <v>20.8</v>
      </c>
      <c r="M16" s="26">
        <f t="shared" si="1"/>
        <v>21.62</v>
      </c>
      <c r="N16" s="26">
        <f t="shared" si="1"/>
        <v>107.75200000000001</v>
      </c>
      <c r="O16" s="26">
        <f t="shared" si="1"/>
        <v>697.048</v>
      </c>
      <c r="P16" s="27">
        <f t="shared" si="1"/>
        <v>110</v>
      </c>
    </row>
    <row r="17" spans="1:16" x14ac:dyDescent="0.25">
      <c r="A17" s="76" t="s">
        <v>23</v>
      </c>
      <c r="B17" s="77"/>
      <c r="C17" s="77"/>
      <c r="D17" s="77"/>
      <c r="E17" s="77"/>
      <c r="F17" s="77"/>
      <c r="G17" s="77"/>
      <c r="H17" s="78"/>
      <c r="I17" s="76" t="s">
        <v>19</v>
      </c>
      <c r="J17" s="77"/>
      <c r="K17" s="77"/>
      <c r="L17" s="77"/>
      <c r="M17" s="77"/>
      <c r="N17" s="77"/>
      <c r="O17" s="77"/>
      <c r="P17" s="79"/>
    </row>
    <row r="18" spans="1:16" ht="18.75" x14ac:dyDescent="0.3">
      <c r="A18" s="49">
        <v>40</v>
      </c>
      <c r="B18" s="50" t="s">
        <v>32</v>
      </c>
      <c r="C18" s="51">
        <v>60</v>
      </c>
      <c r="D18" s="51">
        <v>1.02</v>
      </c>
      <c r="E18" s="51">
        <v>6.06</v>
      </c>
      <c r="F18" s="51">
        <v>6.15</v>
      </c>
      <c r="G18" s="51">
        <f t="shared" ref="G18:G23" si="2">(F18*4)+(E18*9)+(D18*4)</f>
        <v>83.22</v>
      </c>
      <c r="H18" s="52">
        <v>13</v>
      </c>
      <c r="I18" s="55">
        <v>388</v>
      </c>
      <c r="J18" s="56" t="s">
        <v>33</v>
      </c>
      <c r="K18" s="51">
        <v>100</v>
      </c>
      <c r="L18" s="66">
        <v>12.19</v>
      </c>
      <c r="M18" s="66">
        <v>7.34</v>
      </c>
      <c r="N18" s="66">
        <v>16</v>
      </c>
      <c r="O18" s="66">
        <v>178.82</v>
      </c>
      <c r="P18" s="63">
        <v>59</v>
      </c>
    </row>
    <row r="19" spans="1:16" ht="18.75" x14ac:dyDescent="0.3">
      <c r="A19" s="49">
        <v>124</v>
      </c>
      <c r="B19" s="50" t="s">
        <v>29</v>
      </c>
      <c r="C19" s="51">
        <v>210</v>
      </c>
      <c r="D19" s="53">
        <v>1.76</v>
      </c>
      <c r="E19" s="51">
        <v>5.17</v>
      </c>
      <c r="F19" s="54">
        <v>8.7200000000000006</v>
      </c>
      <c r="G19" s="51">
        <f t="shared" si="2"/>
        <v>88.45</v>
      </c>
      <c r="H19" s="51">
        <v>18</v>
      </c>
      <c r="I19" s="49">
        <v>512</v>
      </c>
      <c r="J19" s="50" t="s">
        <v>26</v>
      </c>
      <c r="K19" s="51">
        <v>180</v>
      </c>
      <c r="L19" s="64">
        <v>4.45</v>
      </c>
      <c r="M19" s="64">
        <v>5.51</v>
      </c>
      <c r="N19" s="64">
        <v>48.74</v>
      </c>
      <c r="O19" s="64">
        <v>250.61</v>
      </c>
      <c r="P19" s="21">
        <v>17</v>
      </c>
    </row>
    <row r="20" spans="1:16" ht="18.75" x14ac:dyDescent="0.3">
      <c r="A20" s="55">
        <v>388</v>
      </c>
      <c r="B20" s="56" t="s">
        <v>33</v>
      </c>
      <c r="C20" s="51">
        <v>100</v>
      </c>
      <c r="D20" s="57">
        <v>10.75</v>
      </c>
      <c r="E20" s="57">
        <v>9.2899999999999991</v>
      </c>
      <c r="F20" s="57">
        <v>9.77</v>
      </c>
      <c r="G20" s="57">
        <v>294.89999999999998</v>
      </c>
      <c r="H20" s="58">
        <v>59</v>
      </c>
      <c r="I20" s="49">
        <v>705</v>
      </c>
      <c r="J20" s="67" t="s">
        <v>30</v>
      </c>
      <c r="K20" s="51">
        <v>200</v>
      </c>
      <c r="L20" s="61">
        <v>0.5</v>
      </c>
      <c r="M20" s="61">
        <v>0.5</v>
      </c>
      <c r="N20" s="61">
        <v>20</v>
      </c>
      <c r="O20" s="61">
        <f>(N20*4)+(M20*9)+(L20*4)</f>
        <v>86.5</v>
      </c>
      <c r="P20" s="65">
        <v>14</v>
      </c>
    </row>
    <row r="21" spans="1:16" ht="18.75" x14ac:dyDescent="0.3">
      <c r="A21" s="49">
        <v>512</v>
      </c>
      <c r="B21" s="50" t="s">
        <v>26</v>
      </c>
      <c r="C21" s="51">
        <v>150</v>
      </c>
      <c r="D21" s="59">
        <v>3.71</v>
      </c>
      <c r="E21" s="59">
        <v>4.59</v>
      </c>
      <c r="F21" s="59">
        <v>40.619999999999997</v>
      </c>
      <c r="G21" s="59">
        <v>208.85</v>
      </c>
      <c r="H21" s="51">
        <v>14</v>
      </c>
      <c r="I21" s="49"/>
      <c r="J21" s="50" t="s">
        <v>5</v>
      </c>
      <c r="K21" s="51">
        <v>31</v>
      </c>
      <c r="L21" s="61">
        <v>2.2999999999999998</v>
      </c>
      <c r="M21" s="61">
        <v>0.2</v>
      </c>
      <c r="N21" s="61">
        <v>15</v>
      </c>
      <c r="O21" s="61">
        <v>71</v>
      </c>
      <c r="P21" s="21">
        <v>3</v>
      </c>
    </row>
    <row r="22" spans="1:16" ht="18.75" x14ac:dyDescent="0.3">
      <c r="A22" s="55">
        <v>685</v>
      </c>
      <c r="B22" s="56" t="s">
        <v>24</v>
      </c>
      <c r="C22" s="51">
        <v>200</v>
      </c>
      <c r="D22" s="51">
        <v>0.2</v>
      </c>
      <c r="E22" s="51">
        <v>0.05</v>
      </c>
      <c r="F22" s="51">
        <v>15.04</v>
      </c>
      <c r="G22" s="51">
        <f>(F22*4)+(E22*9)+(D22*4)</f>
        <v>61.41</v>
      </c>
      <c r="H22" s="52">
        <v>3</v>
      </c>
      <c r="I22" s="49"/>
      <c r="J22" s="56" t="s">
        <v>6</v>
      </c>
      <c r="K22" s="51">
        <v>25</v>
      </c>
      <c r="L22" s="61">
        <v>1.6</v>
      </c>
      <c r="M22" s="61">
        <v>1</v>
      </c>
      <c r="N22" s="61">
        <v>9.6</v>
      </c>
      <c r="O22" s="61">
        <v>54</v>
      </c>
      <c r="P22" s="21">
        <v>3</v>
      </c>
    </row>
    <row r="23" spans="1:16" ht="18.75" x14ac:dyDescent="0.3">
      <c r="A23" s="49"/>
      <c r="B23" s="50" t="s">
        <v>5</v>
      </c>
      <c r="C23" s="51">
        <v>62</v>
      </c>
      <c r="D23" s="51">
        <v>4.5999999999999996</v>
      </c>
      <c r="E23" s="51">
        <v>0.4</v>
      </c>
      <c r="F23" s="51">
        <v>30</v>
      </c>
      <c r="G23" s="51">
        <f t="shared" si="2"/>
        <v>142</v>
      </c>
      <c r="H23" s="51">
        <v>3</v>
      </c>
      <c r="I23" s="17"/>
      <c r="J23" s="19"/>
      <c r="K23" s="21"/>
      <c r="L23" s="43"/>
      <c r="M23" s="43"/>
      <c r="N23" s="43"/>
      <c r="O23" s="43"/>
      <c r="P23" s="28"/>
    </row>
    <row r="24" spans="1:16" x14ac:dyDescent="0.25">
      <c r="A24" s="17"/>
      <c r="B24" s="19" t="s">
        <v>5</v>
      </c>
      <c r="C24" s="21">
        <v>31</v>
      </c>
      <c r="D24" s="43">
        <v>2.2999999999999998</v>
      </c>
      <c r="E24" s="43">
        <v>0.2</v>
      </c>
      <c r="F24" s="43">
        <v>15</v>
      </c>
      <c r="G24" s="43">
        <f>(F24*4)+(E24*9)+(D24*4)</f>
        <v>71</v>
      </c>
      <c r="H24" s="28">
        <v>2.48</v>
      </c>
      <c r="I24" s="31"/>
      <c r="J24" s="19"/>
      <c r="K24" s="21"/>
      <c r="L24" s="43"/>
      <c r="M24" s="43"/>
      <c r="N24" s="43"/>
      <c r="O24" s="43"/>
      <c r="P24" s="28"/>
    </row>
    <row r="25" spans="1:16" x14ac:dyDescent="0.25">
      <c r="A25" s="29"/>
      <c r="B25" s="20"/>
      <c r="C25" s="23"/>
      <c r="D25" s="22"/>
      <c r="E25" s="22"/>
      <c r="F25" s="22"/>
      <c r="G25" s="24"/>
      <c r="H25" s="44"/>
      <c r="I25" s="32"/>
      <c r="J25" s="20"/>
      <c r="K25" s="23"/>
      <c r="L25" s="22"/>
      <c r="M25" s="22"/>
      <c r="N25" s="22"/>
      <c r="O25" s="24"/>
      <c r="P25" s="30"/>
    </row>
    <row r="26" spans="1:16" ht="16.5" thickBot="1" x14ac:dyDescent="0.3">
      <c r="A26" s="18"/>
      <c r="B26" s="25" t="s">
        <v>7</v>
      </c>
      <c r="C26" s="26">
        <f t="shared" ref="C26:H26" si="3">SUM(C18:C25)</f>
        <v>813</v>
      </c>
      <c r="D26" s="26">
        <f t="shared" si="3"/>
        <v>24.34</v>
      </c>
      <c r="E26" s="26">
        <f t="shared" si="3"/>
        <v>25.759999999999998</v>
      </c>
      <c r="F26" s="26">
        <f t="shared" si="3"/>
        <v>125.29999999999998</v>
      </c>
      <c r="G26" s="26">
        <f t="shared" si="3"/>
        <v>949.82999999999993</v>
      </c>
      <c r="H26" s="40">
        <f t="shared" si="3"/>
        <v>112.48</v>
      </c>
      <c r="I26" s="18"/>
      <c r="J26" s="25" t="s">
        <v>7</v>
      </c>
      <c r="K26" s="26">
        <f t="shared" ref="K26:P26" si="4">SUM(K18:K25)</f>
        <v>536</v>
      </c>
      <c r="L26" s="26">
        <f t="shared" si="4"/>
        <v>21.040000000000003</v>
      </c>
      <c r="M26" s="26">
        <f t="shared" si="4"/>
        <v>14.549999999999999</v>
      </c>
      <c r="N26" s="26">
        <f t="shared" si="4"/>
        <v>109.34</v>
      </c>
      <c r="O26" s="26">
        <f t="shared" si="4"/>
        <v>640.93000000000006</v>
      </c>
      <c r="P26" s="40">
        <f t="shared" si="4"/>
        <v>96</v>
      </c>
    </row>
    <row r="27" spans="1:16" x14ac:dyDescent="0.25">
      <c r="B27" s="74" t="s">
        <v>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5">
      <c r="B28" s="75" t="s">
        <v>3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75" workbookViewId="0">
      <selection activeCell="K19" sqref="K19"/>
    </sheetView>
  </sheetViews>
  <sheetFormatPr defaultRowHeight="15.75" x14ac:dyDescent="0.25"/>
  <cols>
    <col min="1" max="1" width="7.85546875" style="14" customWidth="1"/>
    <col min="2" max="2" width="43.28515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 x14ac:dyDescent="0.2">
      <c r="B1"/>
      <c r="C1" s="73" t="s">
        <v>17</v>
      </c>
      <c r="D1" s="73"/>
      <c r="E1" s="73"/>
      <c r="F1" s="73"/>
      <c r="G1"/>
      <c r="H1"/>
    </row>
    <row r="2" spans="1:8" ht="12.75" x14ac:dyDescent="0.2">
      <c r="B2"/>
      <c r="C2" s="73"/>
      <c r="D2" s="73"/>
      <c r="E2" s="73"/>
      <c r="F2" s="73"/>
      <c r="G2"/>
      <c r="H2"/>
    </row>
    <row r="3" spans="1:8" x14ac:dyDescent="0.25">
      <c r="B3"/>
      <c r="C3" s="73" t="s">
        <v>11</v>
      </c>
      <c r="D3" s="73"/>
      <c r="E3" s="73"/>
      <c r="F3" s="73"/>
      <c r="G3"/>
      <c r="H3"/>
    </row>
    <row r="4" spans="1:8" ht="16.5" thickBot="1" x14ac:dyDescent="0.3">
      <c r="B4" s="86" t="s">
        <v>31</v>
      </c>
      <c r="C4" s="86"/>
      <c r="D4" s="86"/>
      <c r="E4" s="86"/>
      <c r="F4" s="86"/>
      <c r="G4" s="86"/>
      <c r="H4" s="86"/>
    </row>
    <row r="5" spans="1:8" s="6" customFormat="1" ht="32.25" thickBot="1" x14ac:dyDescent="0.25">
      <c r="A5" s="15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x14ac:dyDescent="0.25">
      <c r="A6" s="83" t="s">
        <v>25</v>
      </c>
      <c r="B6" s="84"/>
      <c r="C6" s="84"/>
      <c r="D6" s="84"/>
      <c r="E6" s="84"/>
      <c r="F6" s="84"/>
      <c r="G6" s="84"/>
      <c r="H6" s="85"/>
    </row>
    <row r="7" spans="1:8" ht="18.75" x14ac:dyDescent="0.3">
      <c r="A7" s="55" t="s">
        <v>34</v>
      </c>
      <c r="B7" s="56" t="s">
        <v>35</v>
      </c>
      <c r="C7" s="60">
        <v>60</v>
      </c>
      <c r="D7" s="61">
        <v>16.079999999999998</v>
      </c>
      <c r="E7" s="61">
        <v>16.38</v>
      </c>
      <c r="F7" s="61"/>
      <c r="G7" s="61">
        <v>216</v>
      </c>
      <c r="H7" s="21">
        <v>68</v>
      </c>
    </row>
    <row r="8" spans="1:8" ht="18.75" x14ac:dyDescent="0.3">
      <c r="A8" s="49" t="s">
        <v>27</v>
      </c>
      <c r="B8" s="56" t="s">
        <v>39</v>
      </c>
      <c r="C8" s="51">
        <v>205</v>
      </c>
      <c r="D8" s="64">
        <v>6.21</v>
      </c>
      <c r="E8" s="64">
        <v>7.3</v>
      </c>
      <c r="F8" s="64">
        <v>48.99</v>
      </c>
      <c r="G8" s="64">
        <v>274.88</v>
      </c>
      <c r="H8" s="62">
        <v>22</v>
      </c>
    </row>
    <row r="9" spans="1:8" ht="18.75" x14ac:dyDescent="0.3">
      <c r="A9" s="49">
        <v>629</v>
      </c>
      <c r="B9" s="56" t="s">
        <v>40</v>
      </c>
      <c r="C9" s="51">
        <v>200</v>
      </c>
      <c r="D9" s="64">
        <v>0.28000000000000003</v>
      </c>
      <c r="E9" s="64">
        <v>0.06</v>
      </c>
      <c r="F9" s="64">
        <v>22.3</v>
      </c>
      <c r="G9" s="68">
        <v>87.96</v>
      </c>
      <c r="H9" s="21">
        <v>6</v>
      </c>
    </row>
    <row r="10" spans="1:8" ht="18.75" x14ac:dyDescent="0.3">
      <c r="A10" s="49"/>
      <c r="B10" s="56" t="s">
        <v>5</v>
      </c>
      <c r="C10" s="51">
        <v>31</v>
      </c>
      <c r="D10" s="61">
        <v>2.2999999999999998</v>
      </c>
      <c r="E10" s="61">
        <v>0.2</v>
      </c>
      <c r="F10" s="61">
        <v>15</v>
      </c>
      <c r="G10" s="61">
        <f>(F10*4)+(E10*9)+(D10*4)</f>
        <v>71</v>
      </c>
      <c r="H10" s="21">
        <v>3</v>
      </c>
    </row>
    <row r="11" spans="1:8" ht="18.75" x14ac:dyDescent="0.3">
      <c r="A11" s="49"/>
      <c r="B11" s="56" t="s">
        <v>6</v>
      </c>
      <c r="C11" s="51">
        <v>25</v>
      </c>
      <c r="D11" s="61">
        <v>1.6</v>
      </c>
      <c r="E11" s="61">
        <v>1</v>
      </c>
      <c r="F11" s="61">
        <v>9.6</v>
      </c>
      <c r="G11" s="61">
        <v>54</v>
      </c>
      <c r="H11" s="21">
        <v>3</v>
      </c>
    </row>
    <row r="12" spans="1:8" ht="16.5" thickBot="1" x14ac:dyDescent="0.3">
      <c r="A12" s="38"/>
      <c r="B12" s="33"/>
      <c r="C12" s="42">
        <f t="shared" ref="C12:H12" si="0">SUM(C7:C11)</f>
        <v>521</v>
      </c>
      <c r="D12" s="26">
        <f t="shared" si="0"/>
        <v>26.470000000000002</v>
      </c>
      <c r="E12" s="26">
        <f t="shared" si="0"/>
        <v>24.939999999999998</v>
      </c>
      <c r="F12" s="26">
        <f t="shared" si="0"/>
        <v>95.89</v>
      </c>
      <c r="G12" s="26">
        <f t="shared" si="0"/>
        <v>703.84</v>
      </c>
      <c r="H12" s="40">
        <f t="shared" si="0"/>
        <v>102</v>
      </c>
    </row>
    <row r="13" spans="1:8" ht="18.75" customHeight="1" x14ac:dyDescent="0.25">
      <c r="A13" s="80" t="s">
        <v>21</v>
      </c>
      <c r="B13" s="81"/>
      <c r="C13" s="81"/>
      <c r="D13" s="81"/>
      <c r="E13" s="81"/>
      <c r="F13" s="81"/>
      <c r="G13" s="81"/>
      <c r="H13" s="82"/>
    </row>
    <row r="14" spans="1:8" ht="18.75" x14ac:dyDescent="0.3">
      <c r="A14" s="49">
        <v>40</v>
      </c>
      <c r="B14" s="50" t="s">
        <v>32</v>
      </c>
      <c r="C14" s="51">
        <v>100</v>
      </c>
      <c r="D14" s="61">
        <v>1.7</v>
      </c>
      <c r="E14" s="61">
        <v>10.11</v>
      </c>
      <c r="F14" s="61">
        <v>10.25</v>
      </c>
      <c r="G14" s="61">
        <f>(F14*4)+(E14*9)+(D14*4)</f>
        <v>138.79000000000002</v>
      </c>
      <c r="H14" s="21">
        <v>22</v>
      </c>
    </row>
    <row r="15" spans="1:8" ht="18.75" x14ac:dyDescent="0.3">
      <c r="A15" s="49">
        <v>124</v>
      </c>
      <c r="B15" s="50" t="s">
        <v>29</v>
      </c>
      <c r="C15" s="51">
        <v>260</v>
      </c>
      <c r="D15" s="69">
        <v>2.13</v>
      </c>
      <c r="E15" s="61">
        <v>6.2</v>
      </c>
      <c r="F15" s="70">
        <v>10.78</v>
      </c>
      <c r="G15" s="61">
        <f>(F15*4)+(E15*9)+(D15*4)</f>
        <v>107.44</v>
      </c>
      <c r="H15" s="21">
        <v>21</v>
      </c>
    </row>
    <row r="16" spans="1:8" ht="18.75" x14ac:dyDescent="0.3">
      <c r="A16" s="55">
        <v>388</v>
      </c>
      <c r="B16" s="56" t="s">
        <v>33</v>
      </c>
      <c r="C16" s="51">
        <v>100</v>
      </c>
      <c r="D16" s="66">
        <v>10.75</v>
      </c>
      <c r="E16" s="66">
        <v>9.2899999999999991</v>
      </c>
      <c r="F16" s="66">
        <v>9.77</v>
      </c>
      <c r="G16" s="66">
        <v>294.89999999999998</v>
      </c>
      <c r="H16" s="21">
        <v>59</v>
      </c>
    </row>
    <row r="17" spans="1:8" ht="18.75" x14ac:dyDescent="0.3">
      <c r="A17" s="49">
        <v>512</v>
      </c>
      <c r="B17" s="50" t="s">
        <v>26</v>
      </c>
      <c r="C17" s="51">
        <v>180</v>
      </c>
      <c r="D17" s="64">
        <v>4.45</v>
      </c>
      <c r="E17" s="64">
        <v>5.52</v>
      </c>
      <c r="F17" s="64">
        <v>48.75</v>
      </c>
      <c r="G17" s="64">
        <v>250.61</v>
      </c>
      <c r="H17" s="21">
        <v>17</v>
      </c>
    </row>
    <row r="18" spans="1:8" ht="18.75" x14ac:dyDescent="0.3">
      <c r="A18" s="49">
        <v>705</v>
      </c>
      <c r="B18" s="67" t="s">
        <v>30</v>
      </c>
      <c r="C18" s="51">
        <v>200</v>
      </c>
      <c r="D18" s="61">
        <v>0.8</v>
      </c>
      <c r="E18" s="61">
        <v>0</v>
      </c>
      <c r="F18" s="61">
        <v>29.96</v>
      </c>
      <c r="G18" s="61">
        <f>(F18*4)+(E18*9)+(D18*4)</f>
        <v>123.04</v>
      </c>
      <c r="H18" s="21">
        <v>14</v>
      </c>
    </row>
    <row r="19" spans="1:8" ht="18.75" x14ac:dyDescent="0.3">
      <c r="A19" s="49"/>
      <c r="B19" s="50" t="s">
        <v>5</v>
      </c>
      <c r="C19" s="51">
        <v>31</v>
      </c>
      <c r="D19" s="61">
        <v>2.2999999999999998</v>
      </c>
      <c r="E19" s="61">
        <v>0.2</v>
      </c>
      <c r="F19" s="61">
        <v>15</v>
      </c>
      <c r="G19" s="61">
        <f>(F19*4)+(E19*9)+(D19*4)</f>
        <v>71</v>
      </c>
      <c r="H19" s="21">
        <v>3</v>
      </c>
    </row>
    <row r="20" spans="1:8" ht="18.75" x14ac:dyDescent="0.3">
      <c r="A20" s="49"/>
      <c r="B20" s="56" t="s">
        <v>6</v>
      </c>
      <c r="C20" s="51">
        <v>25</v>
      </c>
      <c r="D20" s="61">
        <v>1.6</v>
      </c>
      <c r="E20" s="61">
        <v>1</v>
      </c>
      <c r="F20" s="61">
        <v>9.6</v>
      </c>
      <c r="G20" s="61">
        <v>54</v>
      </c>
      <c r="H20" s="21">
        <v>3</v>
      </c>
    </row>
    <row r="21" spans="1:8" x14ac:dyDescent="0.25">
      <c r="A21" s="17"/>
      <c r="B21" s="19"/>
      <c r="C21" s="21"/>
      <c r="D21" s="43"/>
      <c r="E21" s="43"/>
      <c r="F21" s="43"/>
      <c r="G21" s="43"/>
      <c r="H21" s="28"/>
    </row>
    <row r="22" spans="1:8" x14ac:dyDescent="0.25">
      <c r="A22" s="31"/>
      <c r="B22" s="19"/>
      <c r="C22" s="21"/>
      <c r="D22" s="43"/>
      <c r="E22" s="43"/>
      <c r="F22" s="43"/>
      <c r="G22" s="43"/>
      <c r="H22" s="28"/>
    </row>
    <row r="23" spans="1:8" x14ac:dyDescent="0.25">
      <c r="A23" s="47"/>
      <c r="B23" s="39"/>
      <c r="C23" s="23">
        <f t="shared" ref="C23:H23" si="1">SUM(C14:C22)</f>
        <v>896</v>
      </c>
      <c r="D23" s="24">
        <f t="shared" si="1"/>
        <v>23.730000000000004</v>
      </c>
      <c r="E23" s="24">
        <f t="shared" si="1"/>
        <v>32.319999999999993</v>
      </c>
      <c r="F23" s="24">
        <f t="shared" si="1"/>
        <v>134.10999999999999</v>
      </c>
      <c r="G23" s="24">
        <f t="shared" si="1"/>
        <v>1039.78</v>
      </c>
      <c r="H23" s="30">
        <f t="shared" si="1"/>
        <v>139</v>
      </c>
    </row>
    <row r="24" spans="1:8" x14ac:dyDescent="0.25">
      <c r="A24" s="47"/>
      <c r="B24" s="39"/>
      <c r="C24" s="45"/>
      <c r="D24" s="46"/>
      <c r="E24" s="46"/>
      <c r="F24" s="46"/>
      <c r="G24" s="46"/>
      <c r="H24" s="48"/>
    </row>
    <row r="25" spans="1:8" ht="16.5" thickBot="1" x14ac:dyDescent="0.3">
      <c r="A25" s="16"/>
      <c r="B25" s="41" t="s">
        <v>7</v>
      </c>
      <c r="C25" s="26">
        <f t="shared" ref="C25:H25" si="2">C12+C23</f>
        <v>1417</v>
      </c>
      <c r="D25" s="26">
        <f t="shared" si="2"/>
        <v>50.2</v>
      </c>
      <c r="E25" s="26">
        <f t="shared" si="2"/>
        <v>57.259999999999991</v>
      </c>
      <c r="F25" s="26">
        <f t="shared" si="2"/>
        <v>230</v>
      </c>
      <c r="G25" s="26">
        <f t="shared" si="2"/>
        <v>1743.62</v>
      </c>
      <c r="H25" s="40">
        <f t="shared" si="2"/>
        <v>241</v>
      </c>
    </row>
    <row r="26" spans="1:8" x14ac:dyDescent="0.25">
      <c r="B26" s="74" t="s">
        <v>15</v>
      </c>
      <c r="C26" s="74"/>
      <c r="D26" s="74"/>
      <c r="E26" s="74"/>
      <c r="F26" s="74"/>
      <c r="G26" s="74"/>
      <c r="H26" s="74"/>
    </row>
    <row r="27" spans="1:8" x14ac:dyDescent="0.25">
      <c r="B27" s="75" t="s">
        <v>20</v>
      </c>
      <c r="C27" s="75"/>
      <c r="D27" s="75"/>
      <c r="E27" s="75"/>
      <c r="F27" s="75"/>
      <c r="G27" s="75"/>
      <c r="H27" s="75"/>
    </row>
  </sheetData>
  <mergeCells count="7">
    <mergeCell ref="B26:H26"/>
    <mergeCell ref="B27:H27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</vt:lpstr>
      <vt:lpstr>05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2024-09-02T01:50:59Z</cp:lastPrinted>
  <dcterms:created xsi:type="dcterms:W3CDTF">1996-10-08T23:32:33Z</dcterms:created>
  <dcterms:modified xsi:type="dcterms:W3CDTF">2025-09-02T23:22:08Z</dcterms:modified>
</cp:coreProperties>
</file>