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52511" refMode="R1C1"/>
</workbook>
</file>

<file path=xl/calcChain.xml><?xml version="1.0" encoding="utf-8"?>
<calcChain xmlns="http://schemas.openxmlformats.org/spreadsheetml/2006/main">
  <c r="C14" i="6" l="1"/>
  <c r="D14" i="6"/>
  <c r="E14" i="6"/>
  <c r="F14" i="6"/>
  <c r="G14" i="6"/>
  <c r="H14" i="6"/>
  <c r="P25" i="7"/>
  <c r="P23" i="7"/>
  <c r="N23" i="7"/>
  <c r="M23" i="7"/>
  <c r="L23" i="7"/>
  <c r="K23" i="7"/>
  <c r="O21" i="7"/>
  <c r="O20" i="7"/>
  <c r="O19" i="7"/>
  <c r="O18" i="7"/>
  <c r="O17" i="7"/>
  <c r="O16" i="7"/>
  <c r="O23" i="7"/>
  <c r="P12" i="7"/>
  <c r="N12" i="7"/>
  <c r="M12" i="7"/>
  <c r="L12" i="7"/>
  <c r="K12" i="7"/>
  <c r="O9" i="7"/>
  <c r="O7" i="7"/>
  <c r="O12" i="7"/>
  <c r="G20" i="7"/>
  <c r="G19" i="7"/>
  <c r="G9" i="7"/>
  <c r="G7" i="7"/>
  <c r="O11" i="6"/>
  <c r="O10" i="6"/>
  <c r="O9" i="6"/>
  <c r="O8" i="6"/>
  <c r="O7" i="6"/>
  <c r="O13" i="6"/>
  <c r="P24" i="6"/>
  <c r="N24" i="6"/>
  <c r="M24" i="6"/>
  <c r="L24" i="6"/>
  <c r="K24" i="6"/>
  <c r="O21" i="6"/>
  <c r="O19" i="6"/>
  <c r="O24" i="6"/>
  <c r="G22" i="6"/>
  <c r="G20" i="6"/>
  <c r="G19" i="6"/>
  <c r="G18" i="6"/>
  <c r="G10" i="6"/>
  <c r="G7" i="6"/>
  <c r="G12" i="7"/>
  <c r="C12" i="7"/>
  <c r="D12" i="7"/>
  <c r="E12" i="7"/>
  <c r="F12" i="7"/>
  <c r="H12" i="7"/>
  <c r="G25" i="6"/>
  <c r="G21" i="7"/>
  <c r="G18" i="7"/>
  <c r="G17" i="7"/>
  <c r="G16" i="7"/>
  <c r="G23" i="7"/>
  <c r="G8" i="6"/>
  <c r="H23" i="7"/>
  <c r="H25" i="7"/>
  <c r="C23" i="7"/>
  <c r="D23" i="7"/>
  <c r="E23" i="7"/>
  <c r="F23" i="7"/>
  <c r="C25" i="6"/>
  <c r="D25" i="6"/>
  <c r="E25" i="6"/>
  <c r="F25" i="6"/>
  <c r="H25" i="6"/>
  <c r="P13" i="6"/>
  <c r="N13" i="6"/>
  <c r="M13" i="6"/>
  <c r="L13" i="6"/>
  <c r="K13" i="6"/>
</calcChain>
</file>

<file path=xl/sharedStrings.xml><?xml version="1.0" encoding="utf-8"?>
<sst xmlns="http://schemas.openxmlformats.org/spreadsheetml/2006/main" count="102" uniqueCount="36">
  <si>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</si>
  <si>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</si>
  <si>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</si>
  <si>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</si>
  <si>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</si>
  <si>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</si>
  <si>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</si>
  <si>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</si>
  <si>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</si>
  <si>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</si>
  <si>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</si>
  <si>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</si>
  <si>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</si>
  <si>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</si>
  <si>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</si>
  <si>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</si>
  <si>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</si>
  <si>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</si>
  <si>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</si>
  <si>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</si>
  <si>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</si>
  <si>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</si>
  <si>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</si>
  <si>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</si>
  <si>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</si>
  <si>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</si>
  <si>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</si>
  <si>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</si>
  <si>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</si>
  <si>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27 января 2023г.</t>
  </si>
  <si>
    <t>Кисель из вар. облепихи</t>
  </si>
  <si>
    <t>Творожок</t>
  </si>
  <si>
    <t>Зав. производством УМП "Юнрос"____Иванова Л.В.__________________________________</t>
  </si>
  <si>
    <t>Школа №__4_____________</t>
  </si>
  <si>
    <t>Школа №__4________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</si>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</sst>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88" fontId="1" fillId="2" borderId="2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K2" sqref="K2:P2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6"/>
      <c r="L1" s="96"/>
      <c r="M1" s="96"/>
      <c r="N1" s="96"/>
      <c r="O1" s="96"/>
      <c r="P1" s="96"/>
    </row>
    <row r="2" spans="1:16" x14ac:dyDescent="0.25">
      <c r="K2" s="96" t="s">
        <v>33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29</v>
      </c>
      <c r="D4" s="97"/>
      <c r="E4" s="97"/>
      <c r="F4" s="97"/>
      <c r="G4" s="97"/>
      <c r="H4" s="97"/>
      <c r="I4" s="97"/>
      <c r="J4" s="97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101" t="s">
        <v>15</v>
      </c>
      <c r="B6" s="102"/>
      <c r="C6" s="102"/>
      <c r="D6" s="102"/>
      <c r="E6" s="102"/>
      <c r="F6" s="102"/>
      <c r="G6" s="102"/>
      <c r="H6" s="103"/>
      <c r="I6" s="104" t="s">
        <v>13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40</v>
      </c>
      <c r="B7" s="43" t="s">
        <v>18</v>
      </c>
      <c r="C7" s="32">
        <v>60</v>
      </c>
      <c r="D7" s="33">
        <v>0.5</v>
      </c>
      <c r="E7" s="33">
        <v>4.5</v>
      </c>
      <c r="F7" s="33">
        <v>9</v>
      </c>
      <c r="G7" s="33">
        <f>(F7*4)+(E7*9)+(D7*4)</f>
        <v>78.5</v>
      </c>
      <c r="H7" s="88">
        <v>10.73</v>
      </c>
      <c r="I7" s="54">
        <v>40</v>
      </c>
      <c r="J7" s="55" t="s">
        <v>18</v>
      </c>
      <c r="K7" s="56">
        <v>100</v>
      </c>
      <c r="L7" s="66">
        <v>0.7</v>
      </c>
      <c r="M7" s="66">
        <v>6.3</v>
      </c>
      <c r="N7" s="66">
        <v>12.6</v>
      </c>
      <c r="O7" s="66">
        <f>(N7*4)+(M7*9)+(L7*4)</f>
        <v>109.89999999999999</v>
      </c>
      <c r="P7" s="58">
        <v>18</v>
      </c>
    </row>
    <row r="8" spans="1:16" x14ac:dyDescent="0.25">
      <c r="A8" s="59">
        <v>499</v>
      </c>
      <c r="B8" s="51" t="s">
        <v>19</v>
      </c>
      <c r="C8" s="50">
        <v>100</v>
      </c>
      <c r="D8" s="53">
        <v>16</v>
      </c>
      <c r="E8" s="53">
        <v>10.9</v>
      </c>
      <c r="F8" s="53">
        <v>18.8</v>
      </c>
      <c r="G8" s="53">
        <f>(F8*4)+(E8*9)+(D8*4)</f>
        <v>237.3</v>
      </c>
      <c r="H8" s="89">
        <v>45.03</v>
      </c>
      <c r="I8" s="59">
        <v>499</v>
      </c>
      <c r="J8" s="51" t="s">
        <v>19</v>
      </c>
      <c r="K8" s="50">
        <v>100</v>
      </c>
      <c r="L8" s="53">
        <v>16</v>
      </c>
      <c r="M8" s="53">
        <v>10.9</v>
      </c>
      <c r="N8" s="53">
        <v>18.8</v>
      </c>
      <c r="O8" s="53">
        <f>(N8*4)+(M8*9)+(L8*4)</f>
        <v>237.3</v>
      </c>
      <c r="P8" s="64">
        <v>45.03</v>
      </c>
    </row>
    <row r="9" spans="1:16" x14ac:dyDescent="0.25">
      <c r="A9" s="59">
        <v>520</v>
      </c>
      <c r="B9" s="52" t="s">
        <v>20</v>
      </c>
      <c r="C9" s="50">
        <v>150</v>
      </c>
      <c r="D9" s="61">
        <v>2.97</v>
      </c>
      <c r="E9" s="61">
        <v>5.3</v>
      </c>
      <c r="F9" s="61">
        <v>26.1</v>
      </c>
      <c r="G9" s="61">
        <v>164</v>
      </c>
      <c r="H9" s="90">
        <v>22.08</v>
      </c>
      <c r="I9" s="59">
        <v>520</v>
      </c>
      <c r="J9" s="52" t="s">
        <v>20</v>
      </c>
      <c r="K9" s="50">
        <v>180</v>
      </c>
      <c r="L9" s="53">
        <v>3.7</v>
      </c>
      <c r="M9" s="53">
        <v>7.9</v>
      </c>
      <c r="N9" s="53">
        <v>32</v>
      </c>
      <c r="O9" s="53">
        <f>(N9*4)+(M9*9)+(L9*4)</f>
        <v>213.90000000000003</v>
      </c>
      <c r="P9" s="63">
        <v>26.45</v>
      </c>
    </row>
    <row r="10" spans="1:16" x14ac:dyDescent="0.25">
      <c r="A10" s="59">
        <v>685</v>
      </c>
      <c r="B10" s="13" t="s">
        <v>21</v>
      </c>
      <c r="C10" s="1">
        <v>200</v>
      </c>
      <c r="D10" s="9">
        <v>0</v>
      </c>
      <c r="E10" s="9">
        <v>0</v>
      </c>
      <c r="F10" s="9">
        <v>15</v>
      </c>
      <c r="G10" s="9">
        <f>(F10*4)+(E10*9)+(D10*4)</f>
        <v>60</v>
      </c>
      <c r="H10" s="89">
        <v>2.94</v>
      </c>
      <c r="I10" s="59">
        <v>685</v>
      </c>
      <c r="J10" s="52" t="s">
        <v>21</v>
      </c>
      <c r="K10" s="50">
        <v>200</v>
      </c>
      <c r="L10" s="53">
        <v>0</v>
      </c>
      <c r="M10" s="53">
        <v>0</v>
      </c>
      <c r="N10" s="53">
        <v>15</v>
      </c>
      <c r="O10" s="53">
        <f>(N10*4)+(M10*9)+(L10*4)</f>
        <v>60</v>
      </c>
      <c r="P10" s="64">
        <v>2.94</v>
      </c>
    </row>
    <row r="11" spans="1:16" x14ac:dyDescent="0.25">
      <c r="A11" s="59"/>
      <c r="B11" s="52" t="s">
        <v>4</v>
      </c>
      <c r="C11" s="50">
        <v>31</v>
      </c>
      <c r="D11" s="53">
        <v>2.2999999999999998</v>
      </c>
      <c r="E11" s="53">
        <v>0.2</v>
      </c>
      <c r="F11" s="53">
        <v>15</v>
      </c>
      <c r="G11" s="53">
        <v>71</v>
      </c>
      <c r="H11" s="86">
        <v>2.38</v>
      </c>
      <c r="I11" s="60"/>
      <c r="J11" s="93" t="s">
        <v>4</v>
      </c>
      <c r="K11" s="50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64">
        <v>2.38</v>
      </c>
    </row>
    <row r="12" spans="1:16" x14ac:dyDescent="0.25">
      <c r="A12" s="60"/>
      <c r="B12" s="52" t="s">
        <v>5</v>
      </c>
      <c r="C12" s="50">
        <v>25</v>
      </c>
      <c r="D12" s="53">
        <v>1.6</v>
      </c>
      <c r="E12" s="53">
        <v>1</v>
      </c>
      <c r="F12" s="53">
        <v>9.6</v>
      </c>
      <c r="G12" s="53">
        <v>54</v>
      </c>
      <c r="H12" s="86">
        <v>2.1</v>
      </c>
      <c r="I12" s="94"/>
      <c r="J12" s="93" t="s">
        <v>5</v>
      </c>
      <c r="K12" s="50">
        <v>25</v>
      </c>
      <c r="L12" s="53">
        <v>1.6</v>
      </c>
      <c r="M12" s="53">
        <v>1</v>
      </c>
      <c r="N12" s="53">
        <v>9.6</v>
      </c>
      <c r="O12" s="53">
        <v>54</v>
      </c>
      <c r="P12" s="64">
        <v>2.1</v>
      </c>
    </row>
    <row r="13" spans="1:16" x14ac:dyDescent="0.25">
      <c r="A13" s="67"/>
      <c r="B13" s="17" t="s">
        <v>31</v>
      </c>
      <c r="C13" s="1">
        <v>100</v>
      </c>
      <c r="D13" s="9"/>
      <c r="E13" s="9"/>
      <c r="F13" s="9"/>
      <c r="G13" s="9"/>
      <c r="H13" s="1">
        <v>49.53</v>
      </c>
      <c r="I13" s="67"/>
      <c r="J13" s="37"/>
      <c r="K13" s="68">
        <f t="shared" ref="K13:P13" si="0">SUM(K7:K12)</f>
        <v>636</v>
      </c>
      <c r="L13" s="69">
        <f t="shared" si="0"/>
        <v>24.3</v>
      </c>
      <c r="M13" s="69">
        <f t="shared" si="0"/>
        <v>26.3</v>
      </c>
      <c r="N13" s="69">
        <f t="shared" si="0"/>
        <v>103</v>
      </c>
      <c r="O13" s="69">
        <f t="shared" si="0"/>
        <v>746.1</v>
      </c>
      <c r="P13" s="38">
        <f t="shared" si="0"/>
        <v>96.899999999999991</v>
      </c>
    </row>
    <row r="14" spans="1:16" x14ac:dyDescent="0.25">
      <c r="A14" s="67"/>
      <c r="B14" s="37"/>
      <c r="C14" s="68">
        <f t="shared" ref="C14:H14" si="1">SUM(C7:C13)</f>
        <v>666</v>
      </c>
      <c r="D14" s="69">
        <f t="shared" si="1"/>
        <v>23.37</v>
      </c>
      <c r="E14" s="69">
        <f t="shared" si="1"/>
        <v>21.9</v>
      </c>
      <c r="F14" s="69">
        <f t="shared" si="1"/>
        <v>93.5</v>
      </c>
      <c r="G14" s="69">
        <f t="shared" si="1"/>
        <v>664.8</v>
      </c>
      <c r="H14" s="38">
        <f t="shared" si="1"/>
        <v>134.79</v>
      </c>
      <c r="I14" s="67"/>
      <c r="J14" s="37"/>
      <c r="K14" s="68"/>
      <c r="L14" s="69"/>
      <c r="M14" s="69"/>
      <c r="N14" s="69"/>
      <c r="O14" s="69"/>
      <c r="P14" s="38"/>
    </row>
    <row r="15" spans="1:16" x14ac:dyDescent="0.25">
      <c r="A15" s="70"/>
      <c r="B15" s="13"/>
      <c r="C15" s="19"/>
      <c r="D15" s="9"/>
      <c r="E15" s="9"/>
      <c r="F15" s="9"/>
      <c r="G15" s="9"/>
      <c r="H15" s="3"/>
      <c r="I15" s="70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8"/>
      <c r="B16" s="75"/>
      <c r="C16" s="71"/>
      <c r="D16" s="18"/>
      <c r="E16" s="18"/>
      <c r="F16" s="18"/>
      <c r="G16" s="18"/>
      <c r="H16" s="16"/>
      <c r="I16" s="48"/>
      <c r="J16" s="40"/>
      <c r="K16" s="71"/>
      <c r="L16" s="18"/>
      <c r="M16" s="18"/>
      <c r="N16" s="18"/>
      <c r="O16" s="18"/>
      <c r="P16" s="16"/>
    </row>
    <row r="17" spans="1:16" ht="16.5" thickBot="1" x14ac:dyDescent="0.3">
      <c r="A17" s="109" t="s">
        <v>17</v>
      </c>
      <c r="B17" s="110"/>
      <c r="C17" s="110"/>
      <c r="D17" s="110"/>
      <c r="E17" s="110"/>
      <c r="F17" s="110"/>
      <c r="G17" s="110"/>
      <c r="H17" s="111"/>
      <c r="I17" s="107" t="s">
        <v>14</v>
      </c>
      <c r="J17" s="99"/>
      <c r="K17" s="99"/>
      <c r="L17" s="99"/>
      <c r="M17" s="99"/>
      <c r="N17" s="99"/>
      <c r="O17" s="99"/>
      <c r="P17" s="108"/>
    </row>
    <row r="18" spans="1:16" x14ac:dyDescent="0.25">
      <c r="A18" s="54">
        <v>40</v>
      </c>
      <c r="B18" s="43" t="s">
        <v>18</v>
      </c>
      <c r="C18" s="32">
        <v>60</v>
      </c>
      <c r="D18" s="33">
        <v>0.5</v>
      </c>
      <c r="E18" s="33">
        <v>4.5</v>
      </c>
      <c r="F18" s="33">
        <v>9</v>
      </c>
      <c r="G18" s="33">
        <f>(F18*4)+(E18*9)+(D18*4)</f>
        <v>78.5</v>
      </c>
      <c r="H18" s="88">
        <v>10.73</v>
      </c>
      <c r="I18" s="42"/>
      <c r="J18" s="31"/>
      <c r="K18" s="32"/>
      <c r="L18" s="47"/>
      <c r="M18" s="47"/>
      <c r="N18" s="47"/>
      <c r="O18" s="33"/>
      <c r="P18" s="45"/>
    </row>
    <row r="19" spans="1:16" x14ac:dyDescent="0.25">
      <c r="A19" s="60">
        <v>142</v>
      </c>
      <c r="B19" s="41" t="s">
        <v>22</v>
      </c>
      <c r="C19" s="1">
        <v>212.5</v>
      </c>
      <c r="D19" s="9">
        <v>4.8</v>
      </c>
      <c r="E19" s="9">
        <v>6.38</v>
      </c>
      <c r="F19" s="9">
        <v>10.4</v>
      </c>
      <c r="G19" s="9">
        <f>(F19*4)+(E19*9)+(D19*4)</f>
        <v>118.22000000000001</v>
      </c>
      <c r="H19" s="91">
        <v>17.239999999999998</v>
      </c>
      <c r="I19" s="59">
        <v>499</v>
      </c>
      <c r="J19" s="17" t="s">
        <v>19</v>
      </c>
      <c r="K19" s="1">
        <v>100</v>
      </c>
      <c r="L19" s="9">
        <v>16</v>
      </c>
      <c r="M19" s="9">
        <v>10.9</v>
      </c>
      <c r="N19" s="9">
        <v>18.8</v>
      </c>
      <c r="O19" s="9">
        <f>(N19*4)+(M19*9)+(L19*4)</f>
        <v>237.3</v>
      </c>
      <c r="P19" s="89">
        <v>45.03</v>
      </c>
    </row>
    <row r="20" spans="1:16" x14ac:dyDescent="0.25">
      <c r="A20" s="59">
        <v>499</v>
      </c>
      <c r="B20" s="17" t="s">
        <v>19</v>
      </c>
      <c r="C20" s="1">
        <v>100</v>
      </c>
      <c r="D20" s="9">
        <v>16</v>
      </c>
      <c r="E20" s="9">
        <v>10.9</v>
      </c>
      <c r="F20" s="9">
        <v>18.8</v>
      </c>
      <c r="G20" s="9">
        <f>(F20*4)+(E20*9)+(D20*4)</f>
        <v>237.3</v>
      </c>
      <c r="H20" s="89">
        <v>45.03</v>
      </c>
      <c r="I20" s="59">
        <v>520</v>
      </c>
      <c r="J20" s="13" t="s">
        <v>20</v>
      </c>
      <c r="K20" s="1">
        <v>150</v>
      </c>
      <c r="L20" s="87">
        <v>2.97</v>
      </c>
      <c r="M20" s="87">
        <v>5.3</v>
      </c>
      <c r="N20" s="87">
        <v>26.1</v>
      </c>
      <c r="O20" s="87">
        <v>164</v>
      </c>
      <c r="P20" s="90">
        <v>22.08</v>
      </c>
    </row>
    <row r="21" spans="1:16" x14ac:dyDescent="0.25">
      <c r="A21" s="59">
        <v>520</v>
      </c>
      <c r="B21" s="13" t="s">
        <v>20</v>
      </c>
      <c r="C21" s="1">
        <v>150</v>
      </c>
      <c r="D21" s="87">
        <v>2.97</v>
      </c>
      <c r="E21" s="87">
        <v>5.3</v>
      </c>
      <c r="F21" s="87">
        <v>26.1</v>
      </c>
      <c r="G21" s="87">
        <v>164</v>
      </c>
      <c r="H21" s="90">
        <v>22.08</v>
      </c>
      <c r="I21" s="59">
        <v>685</v>
      </c>
      <c r="J21" s="13" t="s">
        <v>21</v>
      </c>
      <c r="K21" s="1">
        <v>200</v>
      </c>
      <c r="L21" s="9">
        <v>0</v>
      </c>
      <c r="M21" s="9">
        <v>0</v>
      </c>
      <c r="N21" s="9">
        <v>15</v>
      </c>
      <c r="O21" s="9">
        <f>(N21*4)+(M21*9)+(L21*4)</f>
        <v>60</v>
      </c>
      <c r="P21" s="89">
        <v>2.94</v>
      </c>
    </row>
    <row r="22" spans="1:16" x14ac:dyDescent="0.25">
      <c r="A22" s="59">
        <v>685</v>
      </c>
      <c r="B22" s="13" t="s">
        <v>21</v>
      </c>
      <c r="C22" s="1">
        <v>200</v>
      </c>
      <c r="D22" s="9">
        <v>0</v>
      </c>
      <c r="E22" s="9">
        <v>0</v>
      </c>
      <c r="F22" s="9">
        <v>15</v>
      </c>
      <c r="G22" s="9">
        <f>(F22*4)+(E22*9)+(D22*4)</f>
        <v>60</v>
      </c>
      <c r="H22" s="89">
        <v>2.94</v>
      </c>
      <c r="I22" s="60"/>
      <c r="J22" s="41" t="s">
        <v>4</v>
      </c>
      <c r="K22" s="1">
        <v>31</v>
      </c>
      <c r="L22" s="9">
        <v>2.2999999999999998</v>
      </c>
      <c r="M22" s="9">
        <v>0.2</v>
      </c>
      <c r="N22" s="9">
        <v>15</v>
      </c>
      <c r="O22" s="9">
        <v>71</v>
      </c>
      <c r="P22" s="89">
        <v>2.38</v>
      </c>
    </row>
    <row r="23" spans="1:16" x14ac:dyDescent="0.25">
      <c r="A23" s="60"/>
      <c r="B23" s="41" t="s">
        <v>4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89">
        <v>2.38</v>
      </c>
      <c r="I23" s="60"/>
      <c r="J23" s="13" t="s">
        <v>5</v>
      </c>
      <c r="K23" s="1">
        <v>25</v>
      </c>
      <c r="L23" s="9">
        <v>1.6</v>
      </c>
      <c r="M23" s="9">
        <v>1</v>
      </c>
      <c r="N23" s="9">
        <v>9.6</v>
      </c>
      <c r="O23" s="9">
        <v>54</v>
      </c>
      <c r="P23" s="89">
        <v>2.1</v>
      </c>
    </row>
    <row r="24" spans="1:16" x14ac:dyDescent="0.25">
      <c r="A24" s="60"/>
      <c r="B24" s="13" t="s">
        <v>5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89">
        <v>2.1</v>
      </c>
      <c r="I24" s="72"/>
      <c r="J24" s="13"/>
      <c r="K24" s="2">
        <f t="shared" ref="K24:P24" si="2">SUM(K17:K23)</f>
        <v>506</v>
      </c>
      <c r="L24" s="9">
        <f t="shared" si="2"/>
        <v>22.87</v>
      </c>
      <c r="M24" s="9">
        <f t="shared" si="2"/>
        <v>17.399999999999999</v>
      </c>
      <c r="N24" s="9">
        <f t="shared" si="2"/>
        <v>84.5</v>
      </c>
      <c r="O24" s="9">
        <f t="shared" si="2"/>
        <v>586.29999999999995</v>
      </c>
      <c r="P24" s="92">
        <f t="shared" si="2"/>
        <v>74.529999999999987</v>
      </c>
    </row>
    <row r="25" spans="1:16" x14ac:dyDescent="0.25">
      <c r="A25" s="72"/>
      <c r="B25" s="13"/>
      <c r="C25" s="2">
        <f t="shared" ref="C25:H25" si="3">SUM(C18:C24)</f>
        <v>778.5</v>
      </c>
      <c r="D25" s="9">
        <f t="shared" si="3"/>
        <v>28.17</v>
      </c>
      <c r="E25" s="9">
        <f t="shared" si="3"/>
        <v>28.28</v>
      </c>
      <c r="F25" s="9">
        <f t="shared" si="3"/>
        <v>103.9</v>
      </c>
      <c r="G25" s="9">
        <f t="shared" si="3"/>
        <v>783.02</v>
      </c>
      <c r="H25" s="92">
        <f t="shared" si="3"/>
        <v>102.49999999999999</v>
      </c>
      <c r="I25" s="74"/>
      <c r="J25" s="73"/>
      <c r="K25" s="2"/>
      <c r="L25" s="49"/>
      <c r="M25" s="49"/>
      <c r="N25" s="49"/>
      <c r="O25" s="9"/>
      <c r="P25" s="3"/>
    </row>
    <row r="26" spans="1:16" x14ac:dyDescent="0.25">
      <c r="A26" s="82"/>
      <c r="B26" s="37"/>
      <c r="C26" s="80"/>
      <c r="D26" s="81"/>
      <c r="E26" s="81"/>
      <c r="F26" s="81"/>
      <c r="G26" s="81"/>
      <c r="H26" s="38"/>
      <c r="I26" s="83"/>
      <c r="J26" s="84"/>
      <c r="K26" s="80"/>
      <c r="L26" s="85"/>
      <c r="M26" s="85"/>
      <c r="N26" s="85"/>
      <c r="O26" s="81"/>
      <c r="P26" s="38"/>
    </row>
    <row r="27" spans="1:16" x14ac:dyDescent="0.25">
      <c r="A27" s="82"/>
      <c r="B27" s="37"/>
      <c r="C27" s="80"/>
      <c r="D27" s="81"/>
      <c r="E27" s="81"/>
      <c r="F27" s="81"/>
      <c r="G27" s="81"/>
      <c r="H27" s="38"/>
      <c r="I27" s="83"/>
      <c r="J27" s="84"/>
      <c r="K27" s="80"/>
      <c r="L27" s="85"/>
      <c r="M27" s="85"/>
      <c r="N27" s="85"/>
      <c r="O27" s="81"/>
      <c r="P27" s="38"/>
    </row>
    <row r="28" spans="1:16" ht="16.5" thickBot="1" x14ac:dyDescent="0.3">
      <c r="A28" s="76"/>
      <c r="B28" s="75"/>
      <c r="C28" s="15"/>
      <c r="D28" s="18"/>
      <c r="E28" s="18"/>
      <c r="F28" s="18"/>
      <c r="G28" s="18"/>
      <c r="H28" s="16"/>
      <c r="I28" s="77"/>
      <c r="J28" s="78"/>
      <c r="K28" s="15"/>
      <c r="L28" s="79"/>
      <c r="M28" s="79"/>
      <c r="N28" s="79"/>
      <c r="O28" s="18"/>
      <c r="P28" s="16"/>
    </row>
    <row r="29" spans="1:16" x14ac:dyDescent="0.25">
      <c r="B29" s="99" t="s">
        <v>32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B30" s="100" t="s">
        <v>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A26" sqref="A26:H26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98" t="s">
        <v>34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/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15" t="s">
        <v>29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  <c r="I5" s="20" t="s">
        <v>12</v>
      </c>
      <c r="J5" s="21" t="s">
        <v>0</v>
      </c>
      <c r="K5" s="21" t="s">
        <v>7</v>
      </c>
      <c r="L5" s="22" t="s">
        <v>9</v>
      </c>
      <c r="M5" s="22" t="s">
        <v>10</v>
      </c>
      <c r="N5" s="22" t="s">
        <v>11</v>
      </c>
      <c r="O5" s="23" t="s">
        <v>1</v>
      </c>
      <c r="P5" s="24" t="s">
        <v>8</v>
      </c>
    </row>
    <row r="6" spans="1:16" ht="18" customHeight="1" thickBot="1" x14ac:dyDescent="0.3">
      <c r="A6" s="101" t="s">
        <v>25</v>
      </c>
      <c r="B6" s="102"/>
      <c r="C6" s="102"/>
      <c r="D6" s="102"/>
      <c r="E6" s="102"/>
      <c r="F6" s="102"/>
      <c r="G6" s="102"/>
      <c r="H6" s="103"/>
      <c r="I6" s="101" t="s">
        <v>27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10</v>
      </c>
      <c r="B7" s="65" t="s">
        <v>23</v>
      </c>
      <c r="C7" s="56">
        <v>45</v>
      </c>
      <c r="D7" s="57">
        <v>7</v>
      </c>
      <c r="E7" s="57">
        <v>7</v>
      </c>
      <c r="F7" s="57">
        <v>20.9</v>
      </c>
      <c r="G7" s="57">
        <f>(F7*4)+(E7*9)+(D7*4)</f>
        <v>174.6</v>
      </c>
      <c r="H7" s="62">
        <v>20.76</v>
      </c>
      <c r="I7" s="54">
        <v>10</v>
      </c>
      <c r="J7" s="65" t="s">
        <v>23</v>
      </c>
      <c r="K7" s="56">
        <v>45</v>
      </c>
      <c r="L7" s="57">
        <v>7</v>
      </c>
      <c r="M7" s="57">
        <v>7</v>
      </c>
      <c r="N7" s="57">
        <v>20.9</v>
      </c>
      <c r="O7" s="57">
        <f>(N7*4)+(M7*9)+(L7*4)</f>
        <v>174.6</v>
      </c>
      <c r="P7" s="62">
        <v>20.76</v>
      </c>
    </row>
    <row r="8" spans="1:16" x14ac:dyDescent="0.25">
      <c r="A8" s="60" t="s">
        <v>16</v>
      </c>
      <c r="B8" s="52" t="s">
        <v>24</v>
      </c>
      <c r="C8" s="50">
        <v>205</v>
      </c>
      <c r="D8" s="61">
        <v>9.9700000000000006</v>
      </c>
      <c r="E8" s="61">
        <v>9.57</v>
      </c>
      <c r="F8" s="61">
        <v>18.559999999999999</v>
      </c>
      <c r="G8" s="61">
        <v>200.25</v>
      </c>
      <c r="H8" s="63">
        <v>13.77</v>
      </c>
      <c r="I8" s="60" t="s">
        <v>16</v>
      </c>
      <c r="J8" s="52" t="s">
        <v>24</v>
      </c>
      <c r="K8" s="50">
        <v>205</v>
      </c>
      <c r="L8" s="61">
        <v>9.9700000000000006</v>
      </c>
      <c r="M8" s="61">
        <v>9.57</v>
      </c>
      <c r="N8" s="61">
        <v>18.559999999999999</v>
      </c>
      <c r="O8" s="61">
        <v>200.25</v>
      </c>
      <c r="P8" s="63">
        <v>13.77</v>
      </c>
    </row>
    <row r="9" spans="1:16" x14ac:dyDescent="0.25">
      <c r="A9" s="60">
        <v>647</v>
      </c>
      <c r="B9" s="51" t="s">
        <v>30</v>
      </c>
      <c r="C9" s="50">
        <v>200</v>
      </c>
      <c r="D9" s="53">
        <v>0</v>
      </c>
      <c r="E9" s="53">
        <v>0.5</v>
      </c>
      <c r="F9" s="53">
        <v>27.5</v>
      </c>
      <c r="G9" s="53">
        <f>(F9*4)+(E9*9)+(D9*4)</f>
        <v>114.5</v>
      </c>
      <c r="H9" s="64">
        <v>10.07</v>
      </c>
      <c r="I9" s="60">
        <v>647</v>
      </c>
      <c r="J9" s="51" t="s">
        <v>30</v>
      </c>
      <c r="K9" s="50">
        <v>200</v>
      </c>
      <c r="L9" s="53">
        <v>0</v>
      </c>
      <c r="M9" s="53">
        <v>0.5</v>
      </c>
      <c r="N9" s="53">
        <v>27.5</v>
      </c>
      <c r="O9" s="53">
        <f>(N9*4)+(M9*9)+(L9*4)</f>
        <v>114.5</v>
      </c>
      <c r="P9" s="64">
        <v>10.07</v>
      </c>
    </row>
    <row r="10" spans="1:16" x14ac:dyDescent="0.25">
      <c r="A10" s="60"/>
      <c r="B10" s="52" t="s">
        <v>4</v>
      </c>
      <c r="C10" s="50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64">
        <v>2.38</v>
      </c>
      <c r="I10" s="60"/>
      <c r="J10" s="52" t="s">
        <v>4</v>
      </c>
      <c r="K10" s="50">
        <v>31</v>
      </c>
      <c r="L10" s="53">
        <v>2.2999999999999998</v>
      </c>
      <c r="M10" s="53">
        <v>0.2</v>
      </c>
      <c r="N10" s="53">
        <v>15</v>
      </c>
      <c r="O10" s="53">
        <v>71</v>
      </c>
      <c r="P10" s="64">
        <v>2.38</v>
      </c>
    </row>
    <row r="11" spans="1:16" x14ac:dyDescent="0.25">
      <c r="A11" s="60"/>
      <c r="B11" s="52" t="s">
        <v>5</v>
      </c>
      <c r="C11" s="50">
        <v>25</v>
      </c>
      <c r="D11" s="53">
        <v>1.6</v>
      </c>
      <c r="E11" s="53">
        <v>1</v>
      </c>
      <c r="F11" s="53">
        <v>9.6</v>
      </c>
      <c r="G11" s="53">
        <v>54</v>
      </c>
      <c r="H11" s="64">
        <v>2.1</v>
      </c>
      <c r="I11" s="60"/>
      <c r="J11" s="52" t="s">
        <v>5</v>
      </c>
      <c r="K11" s="50">
        <v>25</v>
      </c>
      <c r="L11" s="53">
        <v>1.6</v>
      </c>
      <c r="M11" s="53">
        <v>1</v>
      </c>
      <c r="N11" s="53">
        <v>9.6</v>
      </c>
      <c r="O11" s="53">
        <v>54</v>
      </c>
      <c r="P11" s="64">
        <v>2.1</v>
      </c>
    </row>
    <row r="12" spans="1:16" x14ac:dyDescent="0.25">
      <c r="A12" s="25"/>
      <c r="B12" s="2"/>
      <c r="C12" s="80">
        <f t="shared" ref="C12:H12" si="0">SUM(C7:C11)</f>
        <v>506</v>
      </c>
      <c r="D12" s="81">
        <f t="shared" si="0"/>
        <v>20.87</v>
      </c>
      <c r="E12" s="81">
        <f t="shared" si="0"/>
        <v>18.27</v>
      </c>
      <c r="F12" s="81">
        <f t="shared" si="0"/>
        <v>91.559999999999988</v>
      </c>
      <c r="G12" s="81">
        <f t="shared" si="0"/>
        <v>614.35</v>
      </c>
      <c r="H12" s="38">
        <f t="shared" si="0"/>
        <v>49.080000000000005</v>
      </c>
      <c r="I12" s="25"/>
      <c r="J12" s="2"/>
      <c r="K12" s="80">
        <f t="shared" ref="K12:P12" si="1">SUM(K7:K11)</f>
        <v>506</v>
      </c>
      <c r="L12" s="81">
        <f t="shared" si="1"/>
        <v>20.87</v>
      </c>
      <c r="M12" s="81">
        <f t="shared" si="1"/>
        <v>18.27</v>
      </c>
      <c r="N12" s="81">
        <f t="shared" si="1"/>
        <v>91.559999999999988</v>
      </c>
      <c r="O12" s="81">
        <f t="shared" si="1"/>
        <v>614.35</v>
      </c>
      <c r="P12" s="38">
        <f t="shared" si="1"/>
        <v>49.080000000000005</v>
      </c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75"/>
      <c r="C14" s="15"/>
      <c r="D14" s="18"/>
      <c r="E14" s="18"/>
      <c r="F14" s="18"/>
      <c r="G14" s="18"/>
      <c r="H14" s="16"/>
      <c r="I14" s="26"/>
      <c r="J14" s="75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12" t="s">
        <v>26</v>
      </c>
      <c r="B15" s="113"/>
      <c r="C15" s="113"/>
      <c r="D15" s="113"/>
      <c r="E15" s="113"/>
      <c r="F15" s="113"/>
      <c r="G15" s="113"/>
      <c r="H15" s="114"/>
      <c r="I15" s="112" t="s">
        <v>28</v>
      </c>
      <c r="J15" s="113"/>
      <c r="K15" s="113"/>
      <c r="L15" s="113"/>
      <c r="M15" s="113"/>
      <c r="N15" s="113"/>
      <c r="O15" s="113"/>
      <c r="P15" s="114"/>
    </row>
    <row r="16" spans="1:16" x14ac:dyDescent="0.25">
      <c r="A16" s="54">
        <v>40</v>
      </c>
      <c r="B16" s="65" t="s">
        <v>18</v>
      </c>
      <c r="C16" s="56">
        <v>100</v>
      </c>
      <c r="D16" s="66">
        <v>0.7</v>
      </c>
      <c r="E16" s="66">
        <v>6.3</v>
      </c>
      <c r="F16" s="66">
        <v>12.6</v>
      </c>
      <c r="G16" s="66">
        <f t="shared" ref="G16:G21" si="2">(F16*4)+(E16*9)+(D16*4)</f>
        <v>109.89999999999999</v>
      </c>
      <c r="H16" s="95">
        <v>18</v>
      </c>
      <c r="I16" s="54">
        <v>40</v>
      </c>
      <c r="J16" s="65" t="s">
        <v>18</v>
      </c>
      <c r="K16" s="56">
        <v>100</v>
      </c>
      <c r="L16" s="66">
        <v>0.7</v>
      </c>
      <c r="M16" s="66">
        <v>6.3</v>
      </c>
      <c r="N16" s="66">
        <v>12.6</v>
      </c>
      <c r="O16" s="66">
        <f t="shared" ref="O16:O21" si="3">(N16*4)+(M16*9)+(L16*4)</f>
        <v>109.89999999999999</v>
      </c>
      <c r="P16" s="95">
        <v>18</v>
      </c>
    </row>
    <row r="17" spans="1:16" x14ac:dyDescent="0.25">
      <c r="A17" s="60">
        <v>142</v>
      </c>
      <c r="B17" s="52" t="s">
        <v>22</v>
      </c>
      <c r="C17" s="50">
        <v>262.5</v>
      </c>
      <c r="D17" s="53">
        <v>7</v>
      </c>
      <c r="E17" s="53">
        <v>8</v>
      </c>
      <c r="F17" s="53">
        <v>13</v>
      </c>
      <c r="G17" s="53">
        <f t="shared" si="2"/>
        <v>152</v>
      </c>
      <c r="H17" s="39">
        <v>19.79</v>
      </c>
      <c r="I17" s="60">
        <v>142</v>
      </c>
      <c r="J17" s="52" t="s">
        <v>22</v>
      </c>
      <c r="K17" s="50">
        <v>262.5</v>
      </c>
      <c r="L17" s="53">
        <v>7</v>
      </c>
      <c r="M17" s="53">
        <v>8</v>
      </c>
      <c r="N17" s="53">
        <v>13</v>
      </c>
      <c r="O17" s="53">
        <f t="shared" si="3"/>
        <v>152</v>
      </c>
      <c r="P17" s="39">
        <v>19.79</v>
      </c>
    </row>
    <row r="18" spans="1:16" x14ac:dyDescent="0.25">
      <c r="A18" s="59">
        <v>499</v>
      </c>
      <c r="B18" s="51" t="s">
        <v>19</v>
      </c>
      <c r="C18" s="50">
        <v>100</v>
      </c>
      <c r="D18" s="53">
        <v>16</v>
      </c>
      <c r="E18" s="53">
        <v>10.9</v>
      </c>
      <c r="F18" s="53">
        <v>18.8</v>
      </c>
      <c r="G18" s="53">
        <f t="shared" si="2"/>
        <v>237.3</v>
      </c>
      <c r="H18" s="39">
        <v>45.03</v>
      </c>
      <c r="I18" s="59">
        <v>499</v>
      </c>
      <c r="J18" s="51" t="s">
        <v>19</v>
      </c>
      <c r="K18" s="50">
        <v>100</v>
      </c>
      <c r="L18" s="53">
        <v>16</v>
      </c>
      <c r="M18" s="53">
        <v>10.9</v>
      </c>
      <c r="N18" s="53">
        <v>18.8</v>
      </c>
      <c r="O18" s="53">
        <f t="shared" si="3"/>
        <v>237.3</v>
      </c>
      <c r="P18" s="39">
        <v>45.03</v>
      </c>
    </row>
    <row r="19" spans="1:16" x14ac:dyDescent="0.25">
      <c r="A19" s="59">
        <v>520</v>
      </c>
      <c r="B19" s="13" t="s">
        <v>20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9">
        <v>26.45</v>
      </c>
      <c r="I19" s="59">
        <v>520</v>
      </c>
      <c r="J19" s="13" t="s">
        <v>20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39">
        <v>26.45</v>
      </c>
    </row>
    <row r="20" spans="1:16" x14ac:dyDescent="0.25">
      <c r="A20" s="60">
        <v>685</v>
      </c>
      <c r="B20" s="13" t="s">
        <v>21</v>
      </c>
      <c r="C20" s="1">
        <v>200</v>
      </c>
      <c r="D20" s="49">
        <v>0</v>
      </c>
      <c r="E20" s="49">
        <v>0</v>
      </c>
      <c r="F20" s="49">
        <v>15</v>
      </c>
      <c r="G20" s="49">
        <f t="shared" si="2"/>
        <v>60</v>
      </c>
      <c r="H20" s="39">
        <v>2.94</v>
      </c>
      <c r="I20" s="60">
        <v>685</v>
      </c>
      <c r="J20" s="13" t="s">
        <v>21</v>
      </c>
      <c r="K20" s="1">
        <v>200</v>
      </c>
      <c r="L20" s="49">
        <v>0</v>
      </c>
      <c r="M20" s="49">
        <v>0</v>
      </c>
      <c r="N20" s="49">
        <v>15</v>
      </c>
      <c r="O20" s="49">
        <f t="shared" si="3"/>
        <v>60</v>
      </c>
      <c r="P20" s="39">
        <v>2.94</v>
      </c>
    </row>
    <row r="21" spans="1:16" x14ac:dyDescent="0.25">
      <c r="A21" s="60"/>
      <c r="B21" s="52" t="s">
        <v>4</v>
      </c>
      <c r="C21" s="50">
        <v>31</v>
      </c>
      <c r="D21" s="53">
        <v>2.2999999999999998</v>
      </c>
      <c r="E21" s="53">
        <v>0.2</v>
      </c>
      <c r="F21" s="53">
        <v>15</v>
      </c>
      <c r="G21" s="53">
        <f t="shared" si="2"/>
        <v>71</v>
      </c>
      <c r="H21" s="39">
        <v>2.38</v>
      </c>
      <c r="I21" s="60"/>
      <c r="J21" s="52" t="s">
        <v>4</v>
      </c>
      <c r="K21" s="50">
        <v>31</v>
      </c>
      <c r="L21" s="53">
        <v>2.2999999999999998</v>
      </c>
      <c r="M21" s="53">
        <v>0.2</v>
      </c>
      <c r="N21" s="53">
        <v>15</v>
      </c>
      <c r="O21" s="53">
        <f t="shared" si="3"/>
        <v>71</v>
      </c>
      <c r="P21" s="39">
        <v>2.38</v>
      </c>
    </row>
    <row r="22" spans="1:16" x14ac:dyDescent="0.25">
      <c r="A22" s="60"/>
      <c r="B22" s="52" t="s">
        <v>5</v>
      </c>
      <c r="C22" s="50">
        <v>25</v>
      </c>
      <c r="D22" s="53">
        <v>1.6</v>
      </c>
      <c r="E22" s="53">
        <v>1</v>
      </c>
      <c r="F22" s="53">
        <v>9.6</v>
      </c>
      <c r="G22" s="53">
        <v>54</v>
      </c>
      <c r="H22" s="39">
        <v>2.1</v>
      </c>
      <c r="I22" s="60"/>
      <c r="J22" s="52" t="s">
        <v>5</v>
      </c>
      <c r="K22" s="50">
        <v>25</v>
      </c>
      <c r="L22" s="53">
        <v>1.6</v>
      </c>
      <c r="M22" s="53">
        <v>1</v>
      </c>
      <c r="N22" s="53">
        <v>9.6</v>
      </c>
      <c r="O22" s="53">
        <v>54</v>
      </c>
      <c r="P22" s="39">
        <v>2.1</v>
      </c>
    </row>
    <row r="23" spans="1:16" x14ac:dyDescent="0.25">
      <c r="A23" s="44"/>
      <c r="B23" s="13"/>
      <c r="C23" s="2">
        <f t="shared" ref="C23:H23" si="4">SUM(C16:C22)</f>
        <v>898.5</v>
      </c>
      <c r="D23" s="9">
        <f t="shared" si="4"/>
        <v>31.3</v>
      </c>
      <c r="E23" s="9">
        <f t="shared" si="4"/>
        <v>34.300000000000004</v>
      </c>
      <c r="F23" s="9">
        <f t="shared" si="4"/>
        <v>116</v>
      </c>
      <c r="G23" s="9">
        <f t="shared" si="4"/>
        <v>898.1</v>
      </c>
      <c r="H23" s="46">
        <f t="shared" si="4"/>
        <v>116.68999999999998</v>
      </c>
      <c r="I23" s="44"/>
      <c r="J23" s="13"/>
      <c r="K23" s="2">
        <f t="shared" ref="K23:P23" si="5">SUM(K16:K22)</f>
        <v>898.5</v>
      </c>
      <c r="L23" s="9">
        <f t="shared" si="5"/>
        <v>31.3</v>
      </c>
      <c r="M23" s="9">
        <f t="shared" si="5"/>
        <v>34.300000000000004</v>
      </c>
      <c r="N23" s="9">
        <f t="shared" si="5"/>
        <v>116</v>
      </c>
      <c r="O23" s="9">
        <f t="shared" si="5"/>
        <v>898.1</v>
      </c>
      <c r="P23" s="46">
        <f t="shared" si="5"/>
        <v>116.68999999999998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6</v>
      </c>
      <c r="H25" s="30">
        <f>H12+H23</f>
        <v>165.76999999999998</v>
      </c>
      <c r="I25" s="26"/>
      <c r="J25" s="27"/>
      <c r="K25" s="27"/>
      <c r="L25" s="28"/>
      <c r="M25" s="28"/>
      <c r="N25" s="28"/>
      <c r="O25" s="29" t="s">
        <v>6</v>
      </c>
      <c r="P25" s="30">
        <f>P12+P23</f>
        <v>165.76999999999998</v>
      </c>
    </row>
    <row r="26" spans="1:16" x14ac:dyDescent="0.25">
      <c r="A26" s="116" t="s">
        <v>35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x14ac:dyDescent="0.25">
      <c r="A27" s="100" t="s">
        <v>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14">
    <mergeCell ref="I27:P27"/>
    <mergeCell ref="M1:P2"/>
    <mergeCell ref="M3:P3"/>
    <mergeCell ref="I4:P4"/>
    <mergeCell ref="I6:P6"/>
    <mergeCell ref="I15:P15"/>
    <mergeCell ref="I26:P26"/>
    <mergeCell ref="A27:H27"/>
    <mergeCell ref="A6:H6"/>
    <mergeCell ref="A15:H15"/>
    <mergeCell ref="A4:H4"/>
    <mergeCell ref="E1:H2"/>
    <mergeCell ref="E3:H3"/>
    <mergeCell ref="A26:H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2023-01-25T07:00:26Z</dcterms:modified>
</cp:coreProperties>
</file>